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\Desktop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N63" i="1"/>
  <c r="N64" i="1"/>
  <c r="N65" i="1"/>
  <c r="N61" i="1"/>
  <c r="K63" i="1"/>
  <c r="K62" i="1"/>
  <c r="K61" i="1"/>
  <c r="H62" i="1"/>
  <c r="H63" i="1"/>
  <c r="H64" i="1"/>
  <c r="H65" i="1"/>
  <c r="H66" i="1"/>
  <c r="H67" i="1"/>
  <c r="H68" i="1"/>
  <c r="H61" i="1"/>
  <c r="E64" i="1"/>
  <c r="E65" i="1"/>
  <c r="E66" i="1"/>
  <c r="E67" i="1"/>
  <c r="E68" i="1"/>
  <c r="E63" i="1"/>
  <c r="B62" i="1"/>
  <c r="B63" i="1"/>
  <c r="B64" i="1"/>
  <c r="B65" i="1"/>
  <c r="B66" i="1"/>
  <c r="B67" i="1"/>
  <c r="B68" i="1"/>
  <c r="B69" i="1"/>
  <c r="B70" i="1"/>
  <c r="B61" i="1"/>
  <c r="N47" i="1"/>
  <c r="N48" i="1"/>
  <c r="N49" i="1"/>
  <c r="N50" i="1"/>
  <c r="N51" i="1"/>
  <c r="N52" i="1"/>
  <c r="N53" i="1"/>
  <c r="N46" i="1"/>
  <c r="K47" i="1"/>
  <c r="K48" i="1"/>
  <c r="K49" i="1"/>
  <c r="K50" i="1"/>
  <c r="K51" i="1"/>
  <c r="K46" i="1"/>
  <c r="H47" i="1"/>
  <c r="H48" i="1"/>
  <c r="H49" i="1"/>
  <c r="H50" i="1"/>
  <c r="H51" i="1"/>
  <c r="H52" i="1"/>
  <c r="H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6" i="1"/>
  <c r="B47" i="1"/>
  <c r="B48" i="1"/>
  <c r="B49" i="1"/>
  <c r="B50" i="1"/>
  <c r="B51" i="1"/>
  <c r="B52" i="1"/>
  <c r="B53" i="1"/>
  <c r="B54" i="1"/>
  <c r="B46" i="1"/>
  <c r="C73" i="1" s="1"/>
  <c r="C41" i="1" l="1"/>
  <c r="C43" i="1" l="1"/>
  <c r="C42" i="1"/>
  <c r="C44" i="1" l="1"/>
  <c r="C75" i="1"/>
  <c r="C74" i="1"/>
  <c r="C76" i="1" l="1"/>
  <c r="H30" i="1" s="1"/>
  <c r="H27" i="1"/>
  <c r="H28" i="1" s="1"/>
  <c r="F260" i="1" s="1"/>
  <c r="F261" i="1" s="1"/>
  <c r="F83" i="1"/>
  <c r="F84" i="1" s="1"/>
  <c r="F85" i="1" s="1"/>
  <c r="F86" i="1" s="1"/>
  <c r="H29" i="1" s="1"/>
  <c r="I260" i="1" s="1"/>
  <c r="G83" i="1" l="1"/>
  <c r="G84" i="1" s="1"/>
  <c r="G85" i="1" s="1"/>
  <c r="G86" i="1" s="1"/>
  <c r="H31" i="1" s="1"/>
</calcChain>
</file>

<file path=xl/sharedStrings.xml><?xml version="1.0" encoding="utf-8"?>
<sst xmlns="http://schemas.openxmlformats.org/spreadsheetml/2006/main" count="172" uniqueCount="90">
  <si>
    <t>Exam 1</t>
  </si>
  <si>
    <t>Exam 2</t>
  </si>
  <si>
    <t>Exam 3</t>
  </si>
  <si>
    <t>Ex Cred 1</t>
  </si>
  <si>
    <t>Ex Cred 2</t>
  </si>
  <si>
    <t>Ex Cred 3</t>
  </si>
  <si>
    <t>Ex Cred 4</t>
  </si>
  <si>
    <t>Ex Cred 5</t>
  </si>
  <si>
    <t>Assignments total</t>
  </si>
  <si>
    <t>Exams total</t>
  </si>
  <si>
    <t>Ex cred total</t>
  </si>
  <si>
    <t>Attempted total</t>
  </si>
  <si>
    <t>Points total</t>
  </si>
  <si>
    <t>Your current number of points</t>
  </si>
  <si>
    <t>Your current percentage of all points</t>
  </si>
  <si>
    <t>Your grade if you stop now</t>
  </si>
  <si>
    <t>Your percentage of points you have attempted</t>
  </si>
  <si>
    <t>Your grade if you keep going and do as well as you have so far</t>
  </si>
  <si>
    <t>% of all points you have earned</t>
  </si>
  <si>
    <t>%of all points you haven't earned</t>
  </si>
  <si>
    <t>9-1</t>
  </si>
  <si>
    <t>9-3</t>
  </si>
  <si>
    <t>9-4</t>
  </si>
  <si>
    <t>9-5</t>
  </si>
  <si>
    <t>9-11</t>
  </si>
  <si>
    <t>9-12</t>
  </si>
  <si>
    <t>9-13</t>
  </si>
  <si>
    <t>9-14</t>
  </si>
  <si>
    <t>9-15</t>
  </si>
  <si>
    <t>10-1</t>
  </si>
  <si>
    <t>10-2</t>
  </si>
  <si>
    <t>10-3</t>
  </si>
  <si>
    <t>10-4</t>
  </si>
  <si>
    <t>10-6</t>
  </si>
  <si>
    <t>10-9</t>
  </si>
  <si>
    <t>10-11</t>
  </si>
  <si>
    <t>10-12</t>
  </si>
  <si>
    <t>10-14</t>
  </si>
  <si>
    <t>10-15</t>
  </si>
  <si>
    <t>10-16</t>
  </si>
  <si>
    <t>10-17</t>
  </si>
  <si>
    <t>10-18</t>
  </si>
  <si>
    <t>10-19</t>
  </si>
  <si>
    <t>10-20</t>
  </si>
  <si>
    <t>10-22</t>
  </si>
  <si>
    <t>11-3</t>
  </si>
  <si>
    <t>11-4</t>
  </si>
  <si>
    <t>11-5</t>
  </si>
  <si>
    <t>11-6</t>
  </si>
  <si>
    <t>11-10</t>
  </si>
  <si>
    <t>11-11</t>
  </si>
  <si>
    <t>11-12</t>
  </si>
  <si>
    <t>12-3</t>
  </si>
  <si>
    <t>12-5</t>
  </si>
  <si>
    <t>12-7</t>
  </si>
  <si>
    <t>12-8</t>
  </si>
  <si>
    <t>12-9</t>
  </si>
  <si>
    <t>12-10</t>
  </si>
  <si>
    <t>13-3</t>
  </si>
  <si>
    <t>13-6</t>
  </si>
  <si>
    <t>13-8</t>
  </si>
  <si>
    <t>13-9</t>
  </si>
  <si>
    <t>13-11</t>
  </si>
  <si>
    <t>13-12</t>
  </si>
  <si>
    <t>13-14</t>
  </si>
  <si>
    <t>13-15</t>
  </si>
  <si>
    <t>14-1</t>
  </si>
  <si>
    <t>14-2</t>
  </si>
  <si>
    <t>14-10</t>
  </si>
  <si>
    <t>14-11</t>
  </si>
  <si>
    <t>14-12</t>
  </si>
  <si>
    <t>14-14</t>
  </si>
  <si>
    <t>14-18</t>
  </si>
  <si>
    <t>14-19</t>
  </si>
  <si>
    <t>14-3</t>
  </si>
  <si>
    <t>15-2</t>
  </si>
  <si>
    <t>15-3</t>
  </si>
  <si>
    <t>15-4</t>
  </si>
  <si>
    <t>16-2</t>
  </si>
  <si>
    <t>16-4</t>
  </si>
  <si>
    <t>16-5</t>
  </si>
  <si>
    <t>16-7</t>
  </si>
  <si>
    <t>16-8</t>
  </si>
  <si>
    <t>16-9</t>
  </si>
  <si>
    <t>16-10</t>
  </si>
  <si>
    <t>16-11</t>
  </si>
  <si>
    <t>14-5</t>
  </si>
  <si>
    <t>15-7</t>
  </si>
  <si>
    <t>15-8</t>
  </si>
  <si>
    <t>15-12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</si>
</sst>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/>
    <xf numFmtId="0" fontId="2" fillId="0" borderId="1" xfId="0" quotePrefix="1" applyFont="1" applyBorder="1" applyAlignment="1" applyProtection="1">
      <alignment horizontal="center"/>
    </xf>
    <xf numFmtId="49" fontId="2" fillId="0" borderId="1" xfId="1" quotePrefix="1" applyNumberFormat="1" applyFont="1" applyBorder="1" applyAlignment="1" applyProtection="1">
      <alignment horizontal="center"/>
    </xf>
    <xf numFmtId="49" fontId="2" fillId="0" borderId="3" xfId="1" quotePrefix="1" applyNumberFormat="1" applyFont="1" applyBorder="1" applyAlignment="1" applyProtection="1">
      <alignment horizontal="center"/>
    </xf>
    <xf numFmtId="0" fontId="2" fillId="0" borderId="3" xfId="0" quotePrefix="1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49" fontId="2" fillId="0" borderId="5" xfId="1" quotePrefix="1" applyNumberFormat="1" applyFont="1" applyBorder="1" applyAlignment="1" applyProtection="1">
      <alignment horizontal="center"/>
    </xf>
    <xf numFmtId="0" fontId="2" fillId="0" borderId="1" xfId="0" quotePrefix="1" applyFont="1" applyBorder="1" applyProtection="1"/>
    <xf numFmtId="0" fontId="2" fillId="0" borderId="3" xfId="0" quotePrefix="1" applyFont="1" applyBorder="1" applyProtection="1"/>
    <xf numFmtId="0" fontId="2" fillId="0" borderId="5" xfId="0" quotePrefix="1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164" fontId="2" fillId="0" borderId="12" xfId="2" applyNumberFormat="1" applyFont="1" applyBorder="1" applyProtection="1"/>
    <xf numFmtId="165" fontId="2" fillId="0" borderId="12" xfId="0" applyNumberFormat="1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165" fontId="2" fillId="0" borderId="9" xfId="0" applyNumberFormat="1" applyFont="1" applyBorder="1" applyProtection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0" xfId="0" applyFont="1" applyBorder="1" applyAlignment="1" applyProtection="1">
      <alignment horizontal="left"/>
    </xf>
    <xf numFmtId="0" fontId="0" fillId="0" borderId="11" xfId="0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" fontId="2" fillId="0" borderId="3" xfId="0" quotePrefix="1" applyNumberFormat="1" applyFont="1" applyBorder="1" applyAlignment="1" applyProtection="1">
      <alignment horizontal="center"/>
    </xf>
    <xf numFmtId="49" fontId="2" fillId="0" borderId="1" xfId="1" quotePrefix="1" applyNumberFormat="1" applyFont="1" applyBorder="1" applyAlignment="1" applyProtection="1">
      <alignment horizontal="center"/>
      <protection locked="0"/>
    </xf>
    <xf numFmtId="0" fontId="2" fillId="0" borderId="1" xfId="0" quotePrefix="1" applyFont="1" applyBorder="1" applyAlignment="1" applyProtection="1">
      <alignment horizontal="center"/>
      <protection locked="0"/>
    </xf>
    <xf numFmtId="49" fontId="2" fillId="0" borderId="3" xfId="1" quotePrefix="1" applyNumberFormat="1" applyFont="1" applyBorder="1" applyAlignment="1" applyProtection="1">
      <alignment horizontal="center"/>
      <protection locked="0"/>
    </xf>
    <xf numFmtId="0" fontId="2" fillId="0" borderId="3" xfId="0" quotePrefix="1" applyFont="1" applyBorder="1" applyAlignment="1" applyProtection="1">
      <alignment horizontal="center"/>
      <protection locked="0"/>
    </xf>
    <xf numFmtId="16" fontId="2" fillId="0" borderId="3" xfId="0" quotePrefix="1" applyNumberFormat="1" applyFont="1" applyBorder="1" applyAlignment="1" applyProtection="1">
      <alignment horizontal="center"/>
      <protection locked="0"/>
    </xf>
    <xf numFmtId="0" fontId="2" fillId="0" borderId="5" xfId="0" quotePrefix="1" applyFont="1" applyBorder="1" applyAlignment="1" applyProtection="1">
      <alignment horizontal="center"/>
      <protection locked="0"/>
    </xf>
    <xf numFmtId="0" fontId="2" fillId="0" borderId="1" xfId="0" quotePrefix="1" applyFont="1" applyBorder="1" applyProtection="1">
      <protection locked="0"/>
    </xf>
    <xf numFmtId="0" fontId="2" fillId="0" borderId="3" xfId="0" quotePrefix="1" applyFont="1" applyBorder="1" applyProtection="1">
      <protection locked="0"/>
    </xf>
    <xf numFmtId="0" fontId="2" fillId="0" borderId="13" xfId="0" quotePrefix="1" applyFont="1" applyBorder="1" applyAlignment="1" applyProtection="1">
      <alignment horizontal="center"/>
      <protection locked="0"/>
    </xf>
    <xf numFmtId="0" fontId="2" fillId="0" borderId="5" xfId="0" quotePrefix="1" applyFont="1" applyBorder="1" applyProtection="1">
      <protection locked="0"/>
    </xf>
    <xf numFmtId="49" fontId="2" fillId="0" borderId="5" xfId="1" quotePrefix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12629712676641"/>
          <c:y val="0.42966384009691094"/>
          <c:w val="0.65355582207853158"/>
          <c:h val="0.474456390066626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Sheet1!$C$260:$C$261</c:f>
              <c:strCache>
                <c:ptCount val="2"/>
                <c:pt idx="0">
                  <c:v>% of all points you have earned</c:v>
                </c:pt>
                <c:pt idx="1">
                  <c:v>%of all points you haven't earned</c:v>
                </c:pt>
              </c:strCache>
            </c:strRef>
          </c:cat>
          <c:val>
            <c:numRef>
              <c:f>Sheet1!$F$260:$F$261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355475763016157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cat>
          <c:val>
            <c:numRef>
              <c:f>Sheet1!$I$260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512355488"/>
        <c:axId val="512355096"/>
      </c:barChart>
      <c:catAx>
        <c:axId val="51235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355096"/>
        <c:crosses val="autoZero"/>
        <c:auto val="1"/>
        <c:lblAlgn val="ctr"/>
        <c:lblOffset val="100"/>
        <c:noMultiLvlLbl val="0"/>
      </c:catAx>
      <c:valAx>
        <c:axId val="512355096"/>
        <c:scaling>
          <c:orientation val="minMax"/>
          <c:max val="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35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203200</xdr:colOff>
      <xdr:row>24</xdr:row>
      <xdr:rowOff>12700</xdr:rowOff>
    </xdr:from>
    <xdr:to>
      <xdr:col>11</xdr:col>
      <xdr:colOff>196850</xdr:colOff>
      <xdr:row>36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320675</xdr:colOff>
      <xdr:row>24</xdr:row>
      <xdr:rowOff>6349</xdr:rowOff>
    </xdr:from>
    <xdr:to>
      <xdr:col>14</xdr:col>
      <xdr:colOff>165100</xdr:colOff>
      <xdr:row>36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showGridLines="0" showRowColHeaders="0" tabSelected="1" workbookViewId="0">
      <selection activeCell="N22" sqref="N22"/>
    </sheetView>
  </sheetViews>
  <sheetFormatPr defaultColWidth="9.140625" defaultRowHeight="15" x14ac:dyDescent="0.25"/>
  <cols>
    <col min="1" max="1" width="10.5703125" style="1" bestFit="1" customWidth="1"/>
    <col min="2" max="14" width="9.140625" style="1"/>
    <col min="15" max="15" width="4.140625" style="1" customWidth="1"/>
    <col min="16" max="16384" width="9.140625" style="1"/>
  </cols>
  <sheetData>
    <row r="1" spans="1:14" x14ac:dyDescent="0.25">
      <c r="A1" s="3" t="s">
        <v>20</v>
      </c>
      <c r="B1" s="19">
        <v>0</v>
      </c>
      <c r="D1" s="2" t="s">
        <v>29</v>
      </c>
      <c r="E1" s="19">
        <v>0</v>
      </c>
      <c r="G1" s="2" t="s">
        <v>45</v>
      </c>
      <c r="H1" s="19">
        <v>0</v>
      </c>
      <c r="J1" s="2" t="s">
        <v>52</v>
      </c>
      <c r="K1" s="19">
        <v>0</v>
      </c>
      <c r="M1" s="2" t="s">
        <v>58</v>
      </c>
      <c r="N1" s="19">
        <v>0</v>
      </c>
    </row>
    <row r="2" spans="1:14" x14ac:dyDescent="0.25">
      <c r="A2" s="4" t="s">
        <v>21</v>
      </c>
      <c r="B2" s="20">
        <v>0</v>
      </c>
      <c r="D2" s="5" t="s">
        <v>30</v>
      </c>
      <c r="E2" s="20">
        <v>0</v>
      </c>
      <c r="G2" s="5" t="s">
        <v>46</v>
      </c>
      <c r="H2" s="20">
        <v>0</v>
      </c>
      <c r="J2" s="5" t="s">
        <v>53</v>
      </c>
      <c r="K2" s="20">
        <v>0</v>
      </c>
      <c r="M2" s="5" t="s">
        <v>59</v>
      </c>
      <c r="N2" s="20">
        <v>0</v>
      </c>
    </row>
    <row r="3" spans="1:14" x14ac:dyDescent="0.25">
      <c r="A3" s="4" t="s">
        <v>22</v>
      </c>
      <c r="B3" s="20">
        <v>0</v>
      </c>
      <c r="D3" s="5" t="s">
        <v>31</v>
      </c>
      <c r="E3" s="20">
        <v>0</v>
      </c>
      <c r="G3" s="5" t="s">
        <v>47</v>
      </c>
      <c r="H3" s="20">
        <v>0</v>
      </c>
      <c r="J3" s="5" t="s">
        <v>54</v>
      </c>
      <c r="K3" s="20">
        <v>0</v>
      </c>
      <c r="M3" s="5" t="s">
        <v>60</v>
      </c>
      <c r="N3" s="20">
        <v>0</v>
      </c>
    </row>
    <row r="4" spans="1:14" x14ac:dyDescent="0.25">
      <c r="A4" s="4" t="s">
        <v>23</v>
      </c>
      <c r="B4" s="20">
        <v>0</v>
      </c>
      <c r="D4" s="5" t="s">
        <v>32</v>
      </c>
      <c r="E4" s="20">
        <v>0</v>
      </c>
      <c r="G4" s="5" t="s">
        <v>48</v>
      </c>
      <c r="H4" s="20">
        <v>0</v>
      </c>
      <c r="J4" s="5" t="s">
        <v>55</v>
      </c>
      <c r="K4" s="20">
        <v>0</v>
      </c>
      <c r="M4" s="5" t="s">
        <v>61</v>
      </c>
      <c r="N4" s="20">
        <v>0</v>
      </c>
    </row>
    <row r="5" spans="1:14" x14ac:dyDescent="0.25">
      <c r="A5" s="4" t="s">
        <v>24</v>
      </c>
      <c r="B5" s="20">
        <v>0</v>
      </c>
      <c r="D5" s="5" t="s">
        <v>33</v>
      </c>
      <c r="E5" s="20">
        <v>0</v>
      </c>
      <c r="G5" s="5" t="s">
        <v>49</v>
      </c>
      <c r="H5" s="20">
        <v>0</v>
      </c>
      <c r="J5" s="5" t="s">
        <v>56</v>
      </c>
      <c r="K5" s="20">
        <v>0</v>
      </c>
      <c r="M5" s="5" t="s">
        <v>62</v>
      </c>
      <c r="N5" s="20">
        <v>0</v>
      </c>
    </row>
    <row r="6" spans="1:14" ht="15.75" thickBot="1" x14ac:dyDescent="0.3">
      <c r="A6" s="4" t="s">
        <v>25</v>
      </c>
      <c r="B6" s="20">
        <v>0</v>
      </c>
      <c r="D6" s="29" t="s">
        <v>34</v>
      </c>
      <c r="E6" s="20">
        <v>0</v>
      </c>
      <c r="G6" s="5" t="s">
        <v>50</v>
      </c>
      <c r="H6" s="20">
        <v>0</v>
      </c>
      <c r="J6" s="6" t="s">
        <v>57</v>
      </c>
      <c r="K6" s="21">
        <v>0</v>
      </c>
      <c r="M6" s="5" t="s">
        <v>63</v>
      </c>
      <c r="N6" s="20">
        <v>0</v>
      </c>
    </row>
    <row r="7" spans="1:14" ht="15.75" thickBot="1" x14ac:dyDescent="0.3">
      <c r="A7" s="4" t="s">
        <v>26</v>
      </c>
      <c r="B7" s="20">
        <v>0</v>
      </c>
      <c r="D7" s="5" t="s">
        <v>35</v>
      </c>
      <c r="E7" s="20">
        <v>0</v>
      </c>
      <c r="G7" s="6" t="s">
        <v>51</v>
      </c>
      <c r="H7" s="21">
        <v>0</v>
      </c>
      <c r="J7"/>
      <c r="K7"/>
      <c r="M7" s="5" t="s">
        <v>64</v>
      </c>
      <c r="N7" s="20">
        <v>0</v>
      </c>
    </row>
    <row r="8" spans="1:14" ht="15.75" thickBot="1" x14ac:dyDescent="0.3">
      <c r="A8" s="4" t="s">
        <v>27</v>
      </c>
      <c r="B8" s="20">
        <v>0</v>
      </c>
      <c r="D8" s="5" t="s">
        <v>36</v>
      </c>
      <c r="E8" s="20">
        <v>0</v>
      </c>
      <c r="G8"/>
      <c r="H8"/>
      <c r="J8"/>
      <c r="K8"/>
      <c r="M8" s="6" t="s">
        <v>65</v>
      </c>
      <c r="N8" s="21">
        <v>0</v>
      </c>
    </row>
    <row r="9" spans="1:14" ht="15.75" thickBot="1" x14ac:dyDescent="0.3">
      <c r="A9" s="7" t="s">
        <v>28</v>
      </c>
      <c r="B9" s="21">
        <v>0</v>
      </c>
      <c r="D9" s="5" t="s">
        <v>37</v>
      </c>
      <c r="E9" s="20">
        <v>0</v>
      </c>
      <c r="G9"/>
      <c r="H9"/>
      <c r="J9"/>
      <c r="K9"/>
      <c r="M9"/>
      <c r="N9"/>
    </row>
    <row r="10" spans="1:14" x14ac:dyDescent="0.25">
      <c r="A10"/>
      <c r="B10"/>
      <c r="D10" s="5" t="s">
        <v>38</v>
      </c>
      <c r="E10" s="20">
        <v>0</v>
      </c>
    </row>
    <row r="11" spans="1:14" x14ac:dyDescent="0.25">
      <c r="A11"/>
      <c r="B11"/>
      <c r="D11" s="5" t="s">
        <v>39</v>
      </c>
      <c r="E11" s="20">
        <v>0</v>
      </c>
    </row>
    <row r="12" spans="1:14" x14ac:dyDescent="0.25">
      <c r="A12"/>
      <c r="B12"/>
      <c r="D12" s="5" t="s">
        <v>40</v>
      </c>
      <c r="E12" s="20">
        <v>0</v>
      </c>
    </row>
    <row r="13" spans="1:14" x14ac:dyDescent="0.25">
      <c r="A13"/>
      <c r="B13"/>
      <c r="D13" s="5" t="s">
        <v>41</v>
      </c>
      <c r="E13" s="20">
        <v>0</v>
      </c>
    </row>
    <row r="14" spans="1:14" x14ac:dyDescent="0.25">
      <c r="D14" s="5" t="s">
        <v>42</v>
      </c>
      <c r="E14" s="20">
        <v>0</v>
      </c>
    </row>
    <row r="15" spans="1:14" ht="15.75" thickBot="1" x14ac:dyDescent="0.3">
      <c r="D15" s="5" t="s">
        <v>43</v>
      </c>
      <c r="E15" s="20">
        <v>0</v>
      </c>
    </row>
    <row r="16" spans="1:14" ht="15.75" thickBot="1" x14ac:dyDescent="0.3">
      <c r="A16" s="3" t="s">
        <v>66</v>
      </c>
      <c r="B16" s="19">
        <v>0</v>
      </c>
      <c r="D16" s="6" t="s">
        <v>44</v>
      </c>
      <c r="E16" s="21">
        <v>0</v>
      </c>
      <c r="G16" s="2" t="s">
        <v>78</v>
      </c>
      <c r="H16" s="19">
        <v>0</v>
      </c>
      <c r="J16" s="2" t="s">
        <v>0</v>
      </c>
      <c r="K16" s="19">
        <v>0</v>
      </c>
      <c r="M16" s="8" t="s">
        <v>3</v>
      </c>
      <c r="N16" s="19">
        <v>0</v>
      </c>
    </row>
    <row r="17" spans="1:14" ht="15.75" thickBot="1" x14ac:dyDescent="0.3">
      <c r="A17" s="4" t="s">
        <v>67</v>
      </c>
      <c r="B17" s="20">
        <v>0</v>
      </c>
      <c r="G17" s="5" t="s">
        <v>79</v>
      </c>
      <c r="H17" s="20">
        <v>0</v>
      </c>
      <c r="J17" s="5" t="s">
        <v>1</v>
      </c>
      <c r="K17" s="20">
        <v>0</v>
      </c>
      <c r="M17" s="9" t="s">
        <v>4</v>
      </c>
      <c r="N17" s="20">
        <v>0</v>
      </c>
    </row>
    <row r="18" spans="1:14" ht="15.75" thickBot="1" x14ac:dyDescent="0.3">
      <c r="A18" s="4" t="s">
        <v>74</v>
      </c>
      <c r="B18" s="20">
        <v>0</v>
      </c>
      <c r="D18" s="2" t="s">
        <v>75</v>
      </c>
      <c r="E18" s="19">
        <v>0</v>
      </c>
      <c r="G18" s="5" t="s">
        <v>80</v>
      </c>
      <c r="H18" s="20">
        <v>0</v>
      </c>
      <c r="J18" s="6" t="s">
        <v>2</v>
      </c>
      <c r="K18" s="21">
        <v>0</v>
      </c>
      <c r="M18" s="9" t="s">
        <v>5</v>
      </c>
      <c r="N18" s="20">
        <v>0</v>
      </c>
    </row>
    <row r="19" spans="1:14" x14ac:dyDescent="0.25">
      <c r="A19" s="4" t="s">
        <v>86</v>
      </c>
      <c r="B19" s="20">
        <v>0</v>
      </c>
      <c r="D19" s="5" t="s">
        <v>76</v>
      </c>
      <c r="E19" s="20">
        <v>0</v>
      </c>
      <c r="G19" s="5" t="s">
        <v>81</v>
      </c>
      <c r="H19" s="20">
        <v>0</v>
      </c>
      <c r="M19" s="9" t="s">
        <v>6</v>
      </c>
      <c r="N19" s="20">
        <v>0</v>
      </c>
    </row>
    <row r="20" spans="1:14" ht="15.75" thickBot="1" x14ac:dyDescent="0.3">
      <c r="A20" s="4" t="s">
        <v>68</v>
      </c>
      <c r="B20" s="20">
        <v>0</v>
      </c>
      <c r="D20" s="5" t="s">
        <v>77</v>
      </c>
      <c r="E20" s="20">
        <v>0</v>
      </c>
      <c r="G20" s="5" t="s">
        <v>82</v>
      </c>
      <c r="H20" s="20">
        <v>0</v>
      </c>
      <c r="M20" s="10" t="s">
        <v>7</v>
      </c>
      <c r="N20" s="21">
        <v>0</v>
      </c>
    </row>
    <row r="21" spans="1:14" x14ac:dyDescent="0.25">
      <c r="A21" s="4" t="s">
        <v>69</v>
      </c>
      <c r="B21" s="20">
        <v>0</v>
      </c>
      <c r="D21" s="5" t="s">
        <v>87</v>
      </c>
      <c r="E21" s="20">
        <v>0</v>
      </c>
      <c r="G21" s="5" t="s">
        <v>83</v>
      </c>
      <c r="H21" s="20">
        <v>0</v>
      </c>
    </row>
    <row r="22" spans="1:14" x14ac:dyDescent="0.25">
      <c r="A22" s="4" t="s">
        <v>70</v>
      </c>
      <c r="B22" s="20">
        <v>0</v>
      </c>
      <c r="D22" s="5" t="s">
        <v>88</v>
      </c>
      <c r="E22" s="20">
        <v>0</v>
      </c>
      <c r="G22" s="5" t="s">
        <v>84</v>
      </c>
      <c r="H22" s="20">
        <v>0</v>
      </c>
      <c r="I22" s="24"/>
      <c r="J22" s="24"/>
      <c r="K22" s="24"/>
      <c r="L22" s="24"/>
      <c r="M22" s="24"/>
      <c r="N22" s="24"/>
    </row>
    <row r="23" spans="1:14" ht="15.75" thickBot="1" x14ac:dyDescent="0.3">
      <c r="A23" s="4" t="s">
        <v>71</v>
      </c>
      <c r="B23" s="20">
        <v>0</v>
      </c>
      <c r="D23" s="6" t="s">
        <v>89</v>
      </c>
      <c r="E23" s="21">
        <v>0</v>
      </c>
      <c r="G23" s="6" t="s">
        <v>85</v>
      </c>
      <c r="H23" s="21">
        <v>0</v>
      </c>
      <c r="I23" s="24"/>
      <c r="J23" s="24"/>
      <c r="K23" s="24"/>
      <c r="L23" s="24"/>
      <c r="M23" s="24"/>
      <c r="N23" s="24"/>
    </row>
    <row r="24" spans="1:14" x14ac:dyDescent="0.25">
      <c r="A24" s="4" t="s">
        <v>72</v>
      </c>
      <c r="B24" s="20">
        <v>0</v>
      </c>
      <c r="I24" s="25"/>
      <c r="J24" s="25"/>
      <c r="K24" s="25"/>
      <c r="L24" s="24"/>
      <c r="M24" s="24"/>
      <c r="N24" s="24"/>
    </row>
    <row r="25" spans="1:14" ht="15.75" thickBot="1" x14ac:dyDescent="0.3">
      <c r="A25" s="7" t="s">
        <v>73</v>
      </c>
      <c r="B25" s="21">
        <v>0</v>
      </c>
      <c r="I25" s="25"/>
      <c r="J25" s="25"/>
      <c r="K25" s="25"/>
      <c r="L25" s="24"/>
      <c r="M25" s="24"/>
      <c r="N25" s="24"/>
    </row>
    <row r="26" spans="1:14" ht="15.75" thickBot="1" x14ac:dyDescent="0.3">
      <c r="I26" s="25"/>
      <c r="J26" s="25"/>
      <c r="K26" s="25"/>
      <c r="L26" s="24"/>
      <c r="M26" s="24"/>
      <c r="N26" s="24"/>
    </row>
    <row r="27" spans="1:14" ht="20.100000000000001" customHeight="1" thickBot="1" x14ac:dyDescent="0.3">
      <c r="A27" s="22" t="s">
        <v>13</v>
      </c>
      <c r="B27" s="23"/>
      <c r="C27" s="12"/>
      <c r="D27" s="12"/>
      <c r="E27" s="12"/>
      <c r="F27" s="12"/>
      <c r="G27" s="12"/>
      <c r="H27" s="13">
        <f>C44</f>
        <v>0</v>
      </c>
      <c r="I27" s="25"/>
      <c r="J27" s="26"/>
      <c r="K27" s="25"/>
      <c r="L27" s="24"/>
      <c r="M27" s="24"/>
      <c r="N27" s="24"/>
    </row>
    <row r="28" spans="1:14" ht="20.100000000000001" customHeight="1" thickBot="1" x14ac:dyDescent="0.3">
      <c r="A28" s="11" t="s">
        <v>14</v>
      </c>
      <c r="B28" s="12"/>
      <c r="C28" s="12"/>
      <c r="D28" s="12"/>
      <c r="E28" s="12"/>
      <c r="F28" s="12"/>
      <c r="G28" s="12"/>
      <c r="H28" s="14">
        <f>H27/1000</f>
        <v>0</v>
      </c>
      <c r="I28" s="25"/>
      <c r="J28" s="26"/>
      <c r="K28" s="25"/>
      <c r="L28" s="24"/>
      <c r="M28" s="24"/>
      <c r="N28" s="24"/>
    </row>
    <row r="29" spans="1:14" ht="20.100000000000001" customHeight="1" thickBot="1" x14ac:dyDescent="0.3">
      <c r="A29" s="11" t="s">
        <v>15</v>
      </c>
      <c r="B29" s="12"/>
      <c r="C29" s="12"/>
      <c r="D29" s="12"/>
      <c r="E29" s="12"/>
      <c r="F29" s="12"/>
      <c r="G29" s="12"/>
      <c r="H29" s="15">
        <f>F86</f>
        <v>0</v>
      </c>
      <c r="I29" s="25"/>
      <c r="J29" s="26"/>
      <c r="K29" s="25"/>
      <c r="L29" s="24"/>
      <c r="M29" s="24"/>
      <c r="N29" s="24"/>
    </row>
    <row r="30" spans="1:14" ht="20.100000000000001" customHeight="1" thickBot="1" x14ac:dyDescent="0.3">
      <c r="A30" s="11" t="s">
        <v>16</v>
      </c>
      <c r="B30" s="12"/>
      <c r="C30" s="12"/>
      <c r="D30" s="12"/>
      <c r="E30" s="12"/>
      <c r="F30" s="12"/>
      <c r="G30" s="12"/>
      <c r="H30" s="14">
        <f>C44/C76</f>
        <v>0</v>
      </c>
      <c r="I30" s="24"/>
      <c r="J30" s="27"/>
      <c r="K30" s="24"/>
      <c r="L30" s="24"/>
      <c r="M30" s="24"/>
      <c r="N30" s="24"/>
    </row>
    <row r="31" spans="1:14" ht="20.100000000000001" customHeight="1" thickBot="1" x14ac:dyDescent="0.3">
      <c r="A31" s="16" t="s">
        <v>17</v>
      </c>
      <c r="B31" s="17"/>
      <c r="C31" s="17"/>
      <c r="D31" s="17"/>
      <c r="E31" s="17"/>
      <c r="F31" s="17"/>
      <c r="G31" s="17"/>
      <c r="H31" s="18">
        <f>G86</f>
        <v>0</v>
      </c>
      <c r="I31" s="24"/>
      <c r="J31" s="27"/>
      <c r="K31" s="24"/>
      <c r="L31" s="24"/>
      <c r="M31" s="24"/>
      <c r="N31" s="24"/>
    </row>
    <row r="32" spans="1:14" x14ac:dyDescent="0.25">
      <c r="I32" s="24"/>
      <c r="J32" s="24"/>
      <c r="K32" s="24"/>
      <c r="L32" s="24"/>
      <c r="M32" s="27"/>
      <c r="N32" s="24"/>
    </row>
    <row r="33" spans="1:14" x14ac:dyDescent="0.25">
      <c r="I33" s="24"/>
      <c r="J33" s="24"/>
      <c r="K33" s="24"/>
      <c r="L33" s="24"/>
      <c r="M33" s="24"/>
      <c r="N33" s="24"/>
    </row>
    <row r="34" spans="1:14" x14ac:dyDescent="0.25">
      <c r="I34" s="24"/>
      <c r="J34" s="24"/>
      <c r="K34" s="24"/>
      <c r="L34" s="24"/>
      <c r="M34" s="24"/>
      <c r="N34" s="24"/>
    </row>
    <row r="35" spans="1:14" x14ac:dyDescent="0.25">
      <c r="I35" s="24"/>
      <c r="J35" s="24"/>
      <c r="K35" s="24"/>
      <c r="L35" s="24"/>
      <c r="M35" s="24"/>
      <c r="N35" s="24"/>
    </row>
    <row r="36" spans="1:14" x14ac:dyDescent="0.25">
      <c r="I36" s="24"/>
      <c r="J36" s="24"/>
      <c r="K36" s="24"/>
      <c r="L36" s="24"/>
      <c r="M36" s="24"/>
      <c r="N36" s="24"/>
    </row>
    <row r="37" spans="1:14" x14ac:dyDescent="0.25">
      <c r="I37" s="24"/>
      <c r="J37" s="24"/>
      <c r="K37" s="24"/>
      <c r="L37" s="24"/>
      <c r="M37" s="24"/>
      <c r="N37" s="24"/>
    </row>
    <row r="38" spans="1:14" s="24" customFormat="1" x14ac:dyDescent="0.25"/>
    <row r="39" spans="1:14" s="24" customFormat="1" hidden="1" x14ac:dyDescent="0.25"/>
    <row r="40" spans="1:14" s="24" customFormat="1" hidden="1" x14ac:dyDescent="0.25"/>
    <row r="41" spans="1:14" s="24" customFormat="1" hidden="1" x14ac:dyDescent="0.25">
      <c r="A41" s="24" t="s">
        <v>8</v>
      </c>
      <c r="C41" s="24">
        <f>SUM(B1:B9)+SUM(E1:E16)+SUM(H1:H7)+SUM(K1:K6)+SUM(N1:N8)+SUM(B16:B25)+SUM(E18:E23)+SUM(H16:H23)</f>
        <v>0</v>
      </c>
    </row>
    <row r="42" spans="1:14" s="24" customFormat="1" hidden="1" x14ac:dyDescent="0.25">
      <c r="A42" s="24" t="s">
        <v>9</v>
      </c>
      <c r="C42" s="24">
        <f>SUM(K16:K18)</f>
        <v>0</v>
      </c>
    </row>
    <row r="43" spans="1:14" s="24" customFormat="1" hidden="1" x14ac:dyDescent="0.25">
      <c r="A43" s="24" t="s">
        <v>10</v>
      </c>
      <c r="C43" s="24">
        <f>SUM(N16:N20)</f>
        <v>0</v>
      </c>
    </row>
    <row r="44" spans="1:14" s="24" customFormat="1" hidden="1" x14ac:dyDescent="0.25">
      <c r="A44" s="24" t="s">
        <v>12</v>
      </c>
      <c r="C44" s="24">
        <f>SUM(C41:C43)</f>
        <v>0</v>
      </c>
    </row>
    <row r="45" spans="1:14" s="24" customFormat="1" ht="15.75" hidden="1" thickBot="1" x14ac:dyDescent="0.3"/>
    <row r="46" spans="1:14" s="24" customFormat="1" hidden="1" x14ac:dyDescent="0.25">
      <c r="A46" s="30" t="s">
        <v>20</v>
      </c>
      <c r="B46" s="24">
        <f>IF(B1&gt;0,10,0)</f>
        <v>0</v>
      </c>
      <c r="D46" s="31" t="s">
        <v>29</v>
      </c>
      <c r="E46" s="24">
        <f>IF(E1&gt;0,10,0)</f>
        <v>0</v>
      </c>
      <c r="G46" s="31" t="s">
        <v>45</v>
      </c>
      <c r="H46" s="24">
        <f>IF(H1&gt;0,10,0)</f>
        <v>0</v>
      </c>
      <c r="J46" s="31" t="s">
        <v>52</v>
      </c>
      <c r="K46" s="24">
        <f>IF(K1&gt;0,10,0)</f>
        <v>0</v>
      </c>
      <c r="M46" s="31" t="s">
        <v>58</v>
      </c>
      <c r="N46" s="24">
        <f>IF(N1&gt;0,10,0)</f>
        <v>0</v>
      </c>
    </row>
    <row r="47" spans="1:14" s="24" customFormat="1" hidden="1" x14ac:dyDescent="0.25">
      <c r="A47" s="32" t="s">
        <v>21</v>
      </c>
      <c r="B47" s="24">
        <f t="shared" ref="B47:B54" si="0">IF(B2&gt;0,10,0)</f>
        <v>0</v>
      </c>
      <c r="D47" s="33" t="s">
        <v>30</v>
      </c>
      <c r="E47" s="24">
        <f t="shared" ref="E47:E61" si="1">IF(E2&gt;0,10,0)</f>
        <v>0</v>
      </c>
      <c r="G47" s="33" t="s">
        <v>46</v>
      </c>
      <c r="H47" s="24">
        <f t="shared" ref="H47:H52" si="2">IF(H2&gt;0,10,0)</f>
        <v>0</v>
      </c>
      <c r="J47" s="33" t="s">
        <v>53</v>
      </c>
      <c r="K47" s="24">
        <f t="shared" ref="K47:K51" si="3">IF(K2&gt;0,10,0)</f>
        <v>0</v>
      </c>
      <c r="M47" s="33" t="s">
        <v>59</v>
      </c>
      <c r="N47" s="24">
        <f t="shared" ref="N47:N53" si="4">IF(N2&gt;0,10,0)</f>
        <v>0</v>
      </c>
    </row>
    <row r="48" spans="1:14" s="24" customFormat="1" hidden="1" x14ac:dyDescent="0.25">
      <c r="A48" s="32" t="s">
        <v>22</v>
      </c>
      <c r="B48" s="24">
        <f t="shared" si="0"/>
        <v>0</v>
      </c>
      <c r="D48" s="33" t="s">
        <v>31</v>
      </c>
      <c r="E48" s="24">
        <f t="shared" si="1"/>
        <v>0</v>
      </c>
      <c r="G48" s="33" t="s">
        <v>47</v>
      </c>
      <c r="H48" s="24">
        <f t="shared" si="2"/>
        <v>0</v>
      </c>
      <c r="J48" s="33" t="s">
        <v>54</v>
      </c>
      <c r="K48" s="24">
        <f t="shared" si="3"/>
        <v>0</v>
      </c>
      <c r="M48" s="33" t="s">
        <v>60</v>
      </c>
      <c r="N48" s="24">
        <f t="shared" si="4"/>
        <v>0</v>
      </c>
    </row>
    <row r="49" spans="1:14" s="24" customFormat="1" hidden="1" x14ac:dyDescent="0.25">
      <c r="A49" s="32" t="s">
        <v>23</v>
      </c>
      <c r="B49" s="24">
        <f t="shared" si="0"/>
        <v>0</v>
      </c>
      <c r="D49" s="33" t="s">
        <v>32</v>
      </c>
      <c r="E49" s="24">
        <f t="shared" si="1"/>
        <v>0</v>
      </c>
      <c r="G49" s="33" t="s">
        <v>48</v>
      </c>
      <c r="H49" s="24">
        <f t="shared" si="2"/>
        <v>0</v>
      </c>
      <c r="J49" s="33" t="s">
        <v>55</v>
      </c>
      <c r="K49" s="24">
        <f t="shared" si="3"/>
        <v>0</v>
      </c>
      <c r="M49" s="33" t="s">
        <v>61</v>
      </c>
      <c r="N49" s="24">
        <f t="shared" si="4"/>
        <v>0</v>
      </c>
    </row>
    <row r="50" spans="1:14" s="24" customFormat="1" hidden="1" x14ac:dyDescent="0.25">
      <c r="A50" s="32" t="s">
        <v>24</v>
      </c>
      <c r="B50" s="24">
        <f t="shared" si="0"/>
        <v>0</v>
      </c>
      <c r="D50" s="33" t="s">
        <v>33</v>
      </c>
      <c r="E50" s="24">
        <f t="shared" si="1"/>
        <v>0</v>
      </c>
      <c r="G50" s="33" t="s">
        <v>49</v>
      </c>
      <c r="H50" s="24">
        <f t="shared" si="2"/>
        <v>0</v>
      </c>
      <c r="J50" s="33" t="s">
        <v>56</v>
      </c>
      <c r="K50" s="24">
        <f t="shared" si="3"/>
        <v>0</v>
      </c>
      <c r="M50" s="33" t="s">
        <v>62</v>
      </c>
      <c r="N50" s="24">
        <f t="shared" si="4"/>
        <v>0</v>
      </c>
    </row>
    <row r="51" spans="1:14" s="24" customFormat="1" hidden="1" x14ac:dyDescent="0.25">
      <c r="A51" s="32" t="s">
        <v>25</v>
      </c>
      <c r="B51" s="24">
        <f t="shared" si="0"/>
        <v>0</v>
      </c>
      <c r="D51" s="34" t="s">
        <v>34</v>
      </c>
      <c r="E51" s="24">
        <f t="shared" si="1"/>
        <v>0</v>
      </c>
      <c r="G51" s="33" t="s">
        <v>50</v>
      </c>
      <c r="H51" s="24">
        <f t="shared" si="2"/>
        <v>0</v>
      </c>
      <c r="J51" s="33" t="s">
        <v>57</v>
      </c>
      <c r="K51" s="24">
        <f t="shared" si="3"/>
        <v>0</v>
      </c>
      <c r="M51" s="33" t="s">
        <v>63</v>
      </c>
      <c r="N51" s="24">
        <f t="shared" si="4"/>
        <v>0</v>
      </c>
    </row>
    <row r="52" spans="1:14" s="24" customFormat="1" hidden="1" x14ac:dyDescent="0.25">
      <c r="A52" s="32" t="s">
        <v>26</v>
      </c>
      <c r="B52" s="24">
        <f t="shared" si="0"/>
        <v>0</v>
      </c>
      <c r="D52" s="33" t="s">
        <v>35</v>
      </c>
      <c r="E52" s="24">
        <f t="shared" si="1"/>
        <v>0</v>
      </c>
      <c r="G52" s="33" t="s">
        <v>51</v>
      </c>
      <c r="H52" s="24">
        <f t="shared" si="2"/>
        <v>0</v>
      </c>
      <c r="M52" s="33" t="s">
        <v>64</v>
      </c>
      <c r="N52" s="24">
        <f t="shared" si="4"/>
        <v>0</v>
      </c>
    </row>
    <row r="53" spans="1:14" s="24" customFormat="1" hidden="1" x14ac:dyDescent="0.25">
      <c r="A53" s="32" t="s">
        <v>27</v>
      </c>
      <c r="B53" s="24">
        <f t="shared" si="0"/>
        <v>0</v>
      </c>
      <c r="D53" s="33" t="s">
        <v>36</v>
      </c>
      <c r="E53" s="24">
        <f t="shared" si="1"/>
        <v>0</v>
      </c>
      <c r="M53" s="33" t="s">
        <v>65</v>
      </c>
      <c r="N53" s="24">
        <f t="shared" si="4"/>
        <v>0</v>
      </c>
    </row>
    <row r="54" spans="1:14" s="24" customFormat="1" hidden="1" x14ac:dyDescent="0.25">
      <c r="A54" s="32" t="s">
        <v>28</v>
      </c>
      <c r="B54" s="24">
        <f t="shared" si="0"/>
        <v>0</v>
      </c>
      <c r="D54" s="33" t="s">
        <v>37</v>
      </c>
      <c r="E54" s="24">
        <f t="shared" si="1"/>
        <v>0</v>
      </c>
    </row>
    <row r="55" spans="1:14" s="24" customFormat="1" ht="15.75" hidden="1" thickBot="1" x14ac:dyDescent="0.3">
      <c r="D55" s="35" t="s">
        <v>38</v>
      </c>
      <c r="E55" s="24">
        <f t="shared" si="1"/>
        <v>0</v>
      </c>
    </row>
    <row r="56" spans="1:14" s="24" customFormat="1" ht="15.75" hidden="1" thickBot="1" x14ac:dyDescent="0.3">
      <c r="D56" s="35" t="s">
        <v>39</v>
      </c>
      <c r="E56" s="24">
        <f t="shared" si="1"/>
        <v>0</v>
      </c>
    </row>
    <row r="57" spans="1:14" s="24" customFormat="1" ht="15.75" hidden="1" thickBot="1" x14ac:dyDescent="0.3">
      <c r="D57" s="35" t="s">
        <v>40</v>
      </c>
      <c r="E57" s="24">
        <f t="shared" si="1"/>
        <v>0</v>
      </c>
    </row>
    <row r="58" spans="1:14" s="24" customFormat="1" ht="15.75" hidden="1" thickBot="1" x14ac:dyDescent="0.3">
      <c r="D58" s="35" t="s">
        <v>41</v>
      </c>
      <c r="E58" s="24">
        <f t="shared" si="1"/>
        <v>0</v>
      </c>
    </row>
    <row r="59" spans="1:14" s="24" customFormat="1" ht="15.75" hidden="1" thickBot="1" x14ac:dyDescent="0.3">
      <c r="D59" s="35" t="s">
        <v>42</v>
      </c>
      <c r="E59" s="24">
        <f t="shared" si="1"/>
        <v>0</v>
      </c>
    </row>
    <row r="60" spans="1:14" s="24" customFormat="1" ht="15.75" hidden="1" thickBot="1" x14ac:dyDescent="0.3">
      <c r="D60" s="35" t="s">
        <v>43</v>
      </c>
      <c r="E60" s="24">
        <f t="shared" si="1"/>
        <v>0</v>
      </c>
    </row>
    <row r="61" spans="1:14" s="24" customFormat="1" ht="15.75" hidden="1" thickBot="1" x14ac:dyDescent="0.3">
      <c r="A61" s="30" t="s">
        <v>66</v>
      </c>
      <c r="B61" s="24">
        <f t="shared" ref="B61:B70" si="5">IF(B16&gt;0,10,0)</f>
        <v>0</v>
      </c>
      <c r="D61" s="35" t="s">
        <v>44</v>
      </c>
      <c r="E61" s="24">
        <f t="shared" si="1"/>
        <v>0</v>
      </c>
      <c r="G61" s="31" t="s">
        <v>78</v>
      </c>
      <c r="H61" s="24">
        <f t="shared" ref="H61:H68" si="6">IF(H16&gt;0,10,0)</f>
        <v>0</v>
      </c>
      <c r="J61" s="31" t="s">
        <v>0</v>
      </c>
      <c r="K61" s="24">
        <f>IF(K16&gt;0,100,0)</f>
        <v>0</v>
      </c>
      <c r="M61" s="36" t="s">
        <v>3</v>
      </c>
      <c r="N61" s="24">
        <f>IF(N16&gt;0,20,0)</f>
        <v>0</v>
      </c>
    </row>
    <row r="62" spans="1:14" s="24" customFormat="1" ht="15.75" hidden="1" thickBot="1" x14ac:dyDescent="0.3">
      <c r="A62" s="32" t="s">
        <v>67</v>
      </c>
      <c r="B62" s="24">
        <f t="shared" si="5"/>
        <v>0</v>
      </c>
      <c r="G62" s="33" t="s">
        <v>79</v>
      </c>
      <c r="H62" s="24">
        <f t="shared" si="6"/>
        <v>0</v>
      </c>
      <c r="J62" s="33" t="s">
        <v>1</v>
      </c>
      <c r="K62" s="24">
        <f>IF(K17&gt;0,100,0)</f>
        <v>0</v>
      </c>
      <c r="M62" s="37" t="s">
        <v>4</v>
      </c>
      <c r="N62" s="24">
        <f t="shared" ref="N62:N65" si="7">IF(N17&gt;0,20,0)</f>
        <v>0</v>
      </c>
    </row>
    <row r="63" spans="1:14" s="24" customFormat="1" ht="15.75" hidden="1" thickBot="1" x14ac:dyDescent="0.3">
      <c r="A63" s="32" t="s">
        <v>74</v>
      </c>
      <c r="B63" s="24">
        <f t="shared" si="5"/>
        <v>0</v>
      </c>
      <c r="D63" s="31" t="s">
        <v>75</v>
      </c>
      <c r="E63" s="24">
        <f t="shared" ref="E63:E68" si="8">IF(E18&gt;0,10,0)</f>
        <v>0</v>
      </c>
      <c r="G63" s="33" t="s">
        <v>80</v>
      </c>
      <c r="H63" s="24">
        <f t="shared" si="6"/>
        <v>0</v>
      </c>
      <c r="J63" s="38" t="s">
        <v>2</v>
      </c>
      <c r="K63" s="24">
        <f>IF(K18&gt;0,100,0)</f>
        <v>0</v>
      </c>
      <c r="M63" s="37" t="s">
        <v>5</v>
      </c>
      <c r="N63" s="24">
        <f t="shared" si="7"/>
        <v>0</v>
      </c>
    </row>
    <row r="64" spans="1:14" s="24" customFormat="1" hidden="1" x14ac:dyDescent="0.25">
      <c r="A64" s="32" t="s">
        <v>86</v>
      </c>
      <c r="B64" s="24">
        <f t="shared" si="5"/>
        <v>0</v>
      </c>
      <c r="D64" s="33" t="s">
        <v>76</v>
      </c>
      <c r="E64" s="24">
        <f t="shared" si="8"/>
        <v>0</v>
      </c>
      <c r="G64" s="33" t="s">
        <v>81</v>
      </c>
      <c r="H64" s="24">
        <f t="shared" si="6"/>
        <v>0</v>
      </c>
      <c r="M64" s="37" t="s">
        <v>6</v>
      </c>
      <c r="N64" s="24">
        <f t="shared" si="7"/>
        <v>0</v>
      </c>
    </row>
    <row r="65" spans="1:14" s="24" customFormat="1" ht="15.75" hidden="1" thickBot="1" x14ac:dyDescent="0.3">
      <c r="A65" s="32" t="s">
        <v>68</v>
      </c>
      <c r="B65" s="24">
        <f t="shared" si="5"/>
        <v>0</v>
      </c>
      <c r="D65" s="33" t="s">
        <v>77</v>
      </c>
      <c r="E65" s="24">
        <f t="shared" si="8"/>
        <v>0</v>
      </c>
      <c r="G65" s="33" t="s">
        <v>82</v>
      </c>
      <c r="H65" s="24">
        <f t="shared" si="6"/>
        <v>0</v>
      </c>
      <c r="M65" s="39" t="s">
        <v>7</v>
      </c>
      <c r="N65" s="24">
        <f t="shared" si="7"/>
        <v>0</v>
      </c>
    </row>
    <row r="66" spans="1:14" s="24" customFormat="1" ht="15.75" hidden="1" thickBot="1" x14ac:dyDescent="0.3">
      <c r="A66" s="32" t="s">
        <v>69</v>
      </c>
      <c r="B66" s="24">
        <f t="shared" si="5"/>
        <v>0</v>
      </c>
      <c r="D66" s="33" t="s">
        <v>87</v>
      </c>
      <c r="E66" s="24">
        <f t="shared" si="8"/>
        <v>0</v>
      </c>
      <c r="G66" s="35" t="s">
        <v>83</v>
      </c>
      <c r="H66" s="24">
        <f t="shared" si="6"/>
        <v>0</v>
      </c>
    </row>
    <row r="67" spans="1:14" s="24" customFormat="1" ht="15.75" hidden="1" thickBot="1" x14ac:dyDescent="0.3">
      <c r="A67" s="32" t="s">
        <v>70</v>
      </c>
      <c r="B67" s="24">
        <f t="shared" si="5"/>
        <v>0</v>
      </c>
      <c r="D67" s="33" t="s">
        <v>88</v>
      </c>
      <c r="E67" s="24">
        <f t="shared" si="8"/>
        <v>0</v>
      </c>
      <c r="G67" s="35" t="s">
        <v>84</v>
      </c>
      <c r="H67" s="24">
        <f t="shared" si="6"/>
        <v>0</v>
      </c>
    </row>
    <row r="68" spans="1:14" s="24" customFormat="1" ht="15.75" hidden="1" thickBot="1" x14ac:dyDescent="0.3">
      <c r="A68" s="32" t="s">
        <v>71</v>
      </c>
      <c r="B68" s="24">
        <f t="shared" si="5"/>
        <v>0</v>
      </c>
      <c r="D68" s="33" t="s">
        <v>89</v>
      </c>
      <c r="E68" s="24">
        <f t="shared" si="8"/>
        <v>0</v>
      </c>
      <c r="G68" s="35" t="s">
        <v>85</v>
      </c>
      <c r="H68" s="24">
        <f t="shared" si="6"/>
        <v>0</v>
      </c>
    </row>
    <row r="69" spans="1:14" s="24" customFormat="1" ht="15.75" hidden="1" thickBot="1" x14ac:dyDescent="0.3">
      <c r="A69" s="40" t="s">
        <v>72</v>
      </c>
      <c r="B69" s="24">
        <f t="shared" si="5"/>
        <v>0</v>
      </c>
      <c r="I69" s="25"/>
      <c r="J69" s="25"/>
      <c r="K69" s="25"/>
    </row>
    <row r="70" spans="1:14" s="24" customFormat="1" ht="15.75" hidden="1" thickBot="1" x14ac:dyDescent="0.3">
      <c r="A70" s="40" t="s">
        <v>73</v>
      </c>
      <c r="B70" s="24">
        <f t="shared" si="5"/>
        <v>0</v>
      </c>
      <c r="I70" s="25"/>
      <c r="J70" s="25"/>
      <c r="K70" s="25"/>
    </row>
    <row r="71" spans="1:14" s="24" customFormat="1" hidden="1" x14ac:dyDescent="0.25"/>
    <row r="72" spans="1:14" s="24" customFormat="1" hidden="1" x14ac:dyDescent="0.25"/>
    <row r="73" spans="1:14" s="24" customFormat="1" hidden="1" x14ac:dyDescent="0.25">
      <c r="A73" s="24" t="s">
        <v>8</v>
      </c>
      <c r="C73" s="24">
        <f>SUM(B46:B54)+SUM(E46:E61)+SUM(H46:H52)+SUM(K46:K51)+SUM(N46:N53)+SUM(B61:B70)+SUM(E63:E68)+SUM(H61:H68)</f>
        <v>0</v>
      </c>
    </row>
    <row r="74" spans="1:14" s="24" customFormat="1" hidden="1" x14ac:dyDescent="0.25">
      <c r="A74" s="24" t="s">
        <v>9</v>
      </c>
      <c r="C74" s="24">
        <f>SUM(K61:K63)</f>
        <v>0</v>
      </c>
    </row>
    <row r="75" spans="1:14" s="24" customFormat="1" hidden="1" x14ac:dyDescent="0.25">
      <c r="A75" s="24" t="s">
        <v>10</v>
      </c>
      <c r="C75" s="24">
        <f>SUM(N61:N65)</f>
        <v>0</v>
      </c>
    </row>
    <row r="76" spans="1:14" s="24" customFormat="1" hidden="1" x14ac:dyDescent="0.25">
      <c r="A76" s="24" t="s">
        <v>11</v>
      </c>
      <c r="C76" s="24">
        <f>SUM(C73:C75)+0.00001</f>
        <v>1.0000000000000001E-5</v>
      </c>
    </row>
    <row r="77" spans="1:14" s="24" customFormat="1" hidden="1" x14ac:dyDescent="0.25"/>
    <row r="78" spans="1:14" s="24" customFormat="1" hidden="1" x14ac:dyDescent="0.25"/>
    <row r="79" spans="1:14" s="24" customFormat="1" ht="15.75" hidden="1" x14ac:dyDescent="0.25">
      <c r="D79" s="41">
        <v>0</v>
      </c>
      <c r="E79" s="42">
        <v>0</v>
      </c>
    </row>
    <row r="80" spans="1:14" s="24" customFormat="1" ht="15.75" hidden="1" x14ac:dyDescent="0.25">
      <c r="D80" s="41">
        <v>0.53</v>
      </c>
      <c r="E80" s="42">
        <v>0.7</v>
      </c>
    </row>
    <row r="81" spans="4:7" s="24" customFormat="1" ht="15.75" hidden="1" x14ac:dyDescent="0.25">
      <c r="D81" s="41">
        <v>0.54</v>
      </c>
      <c r="E81" s="42">
        <v>0.8</v>
      </c>
    </row>
    <row r="82" spans="4:7" s="24" customFormat="1" ht="15.75" hidden="1" x14ac:dyDescent="0.25">
      <c r="D82" s="41">
        <v>0.55000000000000004</v>
      </c>
      <c r="E82" s="42">
        <v>0.9</v>
      </c>
    </row>
    <row r="83" spans="4:7" s="24" customFormat="1" ht="15.75" hidden="1" x14ac:dyDescent="0.25">
      <c r="D83" s="41">
        <v>0.56000000000000005</v>
      </c>
      <c r="E83" s="42">
        <v>1</v>
      </c>
      <c r="F83" s="24">
        <f>C44/1000</f>
        <v>0</v>
      </c>
      <c r="G83" s="24">
        <f>C44/C76</f>
        <v>0</v>
      </c>
    </row>
    <row r="84" spans="4:7" s="24" customFormat="1" ht="15.75" hidden="1" x14ac:dyDescent="0.25">
      <c r="D84" s="41">
        <v>0.56999999999999995</v>
      </c>
      <c r="E84" s="42">
        <v>1.1000000000000001</v>
      </c>
      <c r="F84" s="24">
        <f>F83+0.0099</f>
        <v>9.9000000000000008E-3</v>
      </c>
      <c r="G84" s="24">
        <f>G83+0.0099</f>
        <v>9.9000000000000008E-3</v>
      </c>
    </row>
    <row r="85" spans="4:7" s="24" customFormat="1" ht="15.75" hidden="1" x14ac:dyDescent="0.25">
      <c r="D85" s="41">
        <v>0.57999999999999996</v>
      </c>
      <c r="E85" s="42">
        <v>1.2</v>
      </c>
      <c r="F85" s="24">
        <f>TRUNC(F84,2)</f>
        <v>0</v>
      </c>
      <c r="G85" s="24">
        <f>TRUNC(G84,2)</f>
        <v>0</v>
      </c>
    </row>
    <row r="86" spans="4:7" s="24" customFormat="1" ht="15.75" hidden="1" x14ac:dyDescent="0.25">
      <c r="D86" s="41">
        <v>0.59</v>
      </c>
      <c r="E86" s="42">
        <v>1.3</v>
      </c>
      <c r="F86" s="24">
        <f>VLOOKUP(F85,$D$79:$E$123,2)</f>
        <v>0</v>
      </c>
      <c r="G86" s="24">
        <f>VLOOKUP(G85,$D$79:$E$123,2)</f>
        <v>0</v>
      </c>
    </row>
    <row r="87" spans="4:7" s="24" customFormat="1" ht="15.75" hidden="1" x14ac:dyDescent="0.25">
      <c r="D87" s="41">
        <v>0.6</v>
      </c>
      <c r="E87" s="42">
        <v>1.4</v>
      </c>
    </row>
    <row r="88" spans="4:7" s="24" customFormat="1" ht="15.75" hidden="1" x14ac:dyDescent="0.25">
      <c r="D88" s="41">
        <v>0.61</v>
      </c>
      <c r="E88" s="42">
        <v>1.5</v>
      </c>
    </row>
    <row r="89" spans="4:7" s="24" customFormat="1" ht="15.75" hidden="1" x14ac:dyDescent="0.25">
      <c r="D89" s="41">
        <v>0.62</v>
      </c>
      <c r="E89" s="42">
        <v>1.6</v>
      </c>
    </row>
    <row r="90" spans="4:7" s="24" customFormat="1" ht="15.75" hidden="1" x14ac:dyDescent="0.25">
      <c r="D90" s="41">
        <v>0.63</v>
      </c>
      <c r="E90" s="42">
        <v>1.7</v>
      </c>
    </row>
    <row r="91" spans="4:7" s="24" customFormat="1" ht="15.75" hidden="1" x14ac:dyDescent="0.25">
      <c r="D91" s="41">
        <v>0.64</v>
      </c>
      <c r="E91" s="42">
        <v>1.8</v>
      </c>
    </row>
    <row r="92" spans="4:7" s="24" customFormat="1" ht="15.75" hidden="1" x14ac:dyDescent="0.25">
      <c r="D92" s="41">
        <v>0.65</v>
      </c>
      <c r="E92" s="42">
        <v>1.9</v>
      </c>
    </row>
    <row r="93" spans="4:7" s="24" customFormat="1" ht="15.75" hidden="1" x14ac:dyDescent="0.25">
      <c r="D93" s="41">
        <v>0.66</v>
      </c>
      <c r="E93" s="42">
        <v>1.9</v>
      </c>
    </row>
    <row r="94" spans="4:7" s="24" customFormat="1" ht="15.75" hidden="1" x14ac:dyDescent="0.25">
      <c r="D94" s="41">
        <v>0.67</v>
      </c>
      <c r="E94" s="42">
        <v>1.9</v>
      </c>
    </row>
    <row r="95" spans="4:7" s="24" customFormat="1" ht="15.75" hidden="1" x14ac:dyDescent="0.25">
      <c r="D95" s="41">
        <v>0.68</v>
      </c>
      <c r="E95" s="42">
        <v>2</v>
      </c>
    </row>
    <row r="96" spans="4:7" s="24" customFormat="1" ht="15.75" hidden="1" x14ac:dyDescent="0.25">
      <c r="D96" s="41">
        <v>0.69</v>
      </c>
      <c r="E96" s="42">
        <v>2</v>
      </c>
    </row>
    <row r="97" spans="4:5" s="24" customFormat="1" ht="15.75" hidden="1" x14ac:dyDescent="0.25">
      <c r="D97" s="41">
        <v>0.7</v>
      </c>
      <c r="E97" s="42">
        <v>2.1</v>
      </c>
    </row>
    <row r="98" spans="4:5" s="24" customFormat="1" ht="15.75" hidden="1" x14ac:dyDescent="0.25">
      <c r="D98" s="41">
        <v>0.71</v>
      </c>
      <c r="E98" s="42">
        <v>2.1</v>
      </c>
    </row>
    <row r="99" spans="4:5" s="24" customFormat="1" ht="15.75" hidden="1" x14ac:dyDescent="0.25">
      <c r="D99" s="41">
        <v>0.72</v>
      </c>
      <c r="E99" s="42">
        <v>2.2000000000000002</v>
      </c>
    </row>
    <row r="100" spans="4:5" s="24" customFormat="1" ht="15.75" hidden="1" x14ac:dyDescent="0.25">
      <c r="D100" s="41">
        <v>0.73</v>
      </c>
      <c r="E100" s="42">
        <v>2.2999999999999998</v>
      </c>
    </row>
    <row r="101" spans="4:5" s="24" customFormat="1" ht="15.75" hidden="1" x14ac:dyDescent="0.25">
      <c r="D101" s="41">
        <v>0.74</v>
      </c>
      <c r="E101" s="42">
        <v>2.4</v>
      </c>
    </row>
    <row r="102" spans="4:5" s="24" customFormat="1" ht="15.75" hidden="1" x14ac:dyDescent="0.25">
      <c r="D102" s="41">
        <v>0.75</v>
      </c>
      <c r="E102" s="42">
        <v>2.5</v>
      </c>
    </row>
    <row r="103" spans="4:5" s="24" customFormat="1" ht="15.75" hidden="1" x14ac:dyDescent="0.25">
      <c r="D103" s="41">
        <v>0.76</v>
      </c>
      <c r="E103" s="42">
        <v>2.6</v>
      </c>
    </row>
    <row r="104" spans="4:5" s="24" customFormat="1" ht="15.75" hidden="1" x14ac:dyDescent="0.25">
      <c r="D104" s="41">
        <v>0.77</v>
      </c>
      <c r="E104" s="42">
        <v>2.7</v>
      </c>
    </row>
    <row r="105" spans="4:5" s="24" customFormat="1" ht="15.75" hidden="1" x14ac:dyDescent="0.25">
      <c r="D105" s="41">
        <v>0.78</v>
      </c>
      <c r="E105" s="42">
        <v>2.8</v>
      </c>
    </row>
    <row r="106" spans="4:5" s="24" customFormat="1" ht="15.75" hidden="1" x14ac:dyDescent="0.25">
      <c r="D106" s="41">
        <v>0.79</v>
      </c>
      <c r="E106" s="42">
        <v>2.9</v>
      </c>
    </row>
    <row r="107" spans="4:5" s="24" customFormat="1" ht="15.75" hidden="1" x14ac:dyDescent="0.25">
      <c r="D107" s="41">
        <v>0.8</v>
      </c>
      <c r="E107" s="42">
        <v>3</v>
      </c>
    </row>
    <row r="108" spans="4:5" s="24" customFormat="1" ht="15.75" hidden="1" x14ac:dyDescent="0.25">
      <c r="D108" s="41">
        <v>0.81</v>
      </c>
      <c r="E108" s="42">
        <v>3</v>
      </c>
    </row>
    <row r="109" spans="4:5" s="24" customFormat="1" ht="15.75" hidden="1" x14ac:dyDescent="0.25">
      <c r="D109" s="41">
        <v>0.82</v>
      </c>
      <c r="E109" s="42">
        <v>3.1</v>
      </c>
    </row>
    <row r="110" spans="4:5" s="24" customFormat="1" ht="15.75" hidden="1" x14ac:dyDescent="0.25">
      <c r="D110" s="41">
        <v>0.83</v>
      </c>
      <c r="E110" s="42">
        <v>3.2</v>
      </c>
    </row>
    <row r="111" spans="4:5" s="24" customFormat="1" ht="15.75" hidden="1" x14ac:dyDescent="0.25">
      <c r="D111" s="41">
        <v>0.84</v>
      </c>
      <c r="E111" s="42">
        <v>3.2</v>
      </c>
    </row>
    <row r="112" spans="4:5" s="24" customFormat="1" ht="15.75" hidden="1" x14ac:dyDescent="0.25">
      <c r="D112" s="41">
        <v>0.85</v>
      </c>
      <c r="E112" s="42">
        <v>3.3</v>
      </c>
    </row>
    <row r="113" spans="1:5" s="24" customFormat="1" ht="15.75" hidden="1" x14ac:dyDescent="0.25">
      <c r="D113" s="41">
        <v>0.86</v>
      </c>
      <c r="E113" s="42">
        <v>3.3</v>
      </c>
    </row>
    <row r="114" spans="1:5" s="24" customFormat="1" ht="15.75" hidden="1" x14ac:dyDescent="0.25">
      <c r="D114" s="41">
        <v>0.87</v>
      </c>
      <c r="E114" s="42">
        <v>3.4</v>
      </c>
    </row>
    <row r="115" spans="1:5" s="24" customFormat="1" ht="15.75" hidden="1" x14ac:dyDescent="0.25">
      <c r="D115" s="41">
        <v>0.88</v>
      </c>
      <c r="E115" s="42">
        <v>3.5</v>
      </c>
    </row>
    <row r="116" spans="1:5" s="24" customFormat="1" ht="15.75" hidden="1" x14ac:dyDescent="0.25">
      <c r="D116" s="41">
        <v>0.89</v>
      </c>
      <c r="E116" s="42">
        <v>3.6</v>
      </c>
    </row>
    <row r="117" spans="1:5" s="24" customFormat="1" ht="15.75" hidden="1" x14ac:dyDescent="0.25">
      <c r="D117" s="41">
        <v>0.9</v>
      </c>
      <c r="E117" s="42">
        <v>3.7</v>
      </c>
    </row>
    <row r="118" spans="1:5" s="24" customFormat="1" ht="15.75" hidden="1" x14ac:dyDescent="0.25">
      <c r="D118" s="41">
        <v>0.91</v>
      </c>
      <c r="E118" s="42">
        <v>3.7</v>
      </c>
    </row>
    <row r="119" spans="1:5" s="24" customFormat="1" ht="15.75" hidden="1" x14ac:dyDescent="0.25">
      <c r="D119" s="41">
        <v>0.92</v>
      </c>
      <c r="E119" s="42">
        <v>3.7</v>
      </c>
    </row>
    <row r="120" spans="1:5" s="24" customFormat="1" ht="15.75" hidden="1" x14ac:dyDescent="0.25">
      <c r="D120" s="41">
        <v>0.93</v>
      </c>
      <c r="E120" s="42">
        <v>3.8</v>
      </c>
    </row>
    <row r="121" spans="1:5" s="24" customFormat="1" ht="15.75" hidden="1" x14ac:dyDescent="0.25">
      <c r="D121" s="41">
        <v>0.94</v>
      </c>
      <c r="E121" s="42">
        <v>3.8</v>
      </c>
    </row>
    <row r="122" spans="1:5" s="24" customFormat="1" ht="15.75" hidden="1" x14ac:dyDescent="0.25">
      <c r="D122" s="41">
        <v>0.95</v>
      </c>
      <c r="E122" s="42">
        <v>3.9</v>
      </c>
    </row>
    <row r="123" spans="1:5" s="24" customFormat="1" ht="15.75" hidden="1" x14ac:dyDescent="0.25">
      <c r="D123" s="41">
        <v>0.96</v>
      </c>
      <c r="E123" s="42">
        <v>4</v>
      </c>
    </row>
    <row r="124" spans="1:5" s="24" customFormat="1" hidden="1" x14ac:dyDescent="0.25">
      <c r="A124" s="41"/>
    </row>
    <row r="125" spans="1:5" s="24" customFormat="1" hidden="1" x14ac:dyDescent="0.25">
      <c r="A125" s="41"/>
    </row>
    <row r="126" spans="1:5" s="24" customFormat="1" hidden="1" x14ac:dyDescent="0.25"/>
    <row r="127" spans="1:5" s="24" customFormat="1" hidden="1" x14ac:dyDescent="0.25"/>
    <row r="128" spans="1:5" s="24" customFormat="1" hidden="1" x14ac:dyDescent="0.25"/>
    <row r="129" s="24" customFormat="1" hidden="1" x14ac:dyDescent="0.25"/>
    <row r="130" s="24" customFormat="1" hidden="1" x14ac:dyDescent="0.25"/>
    <row r="131" s="24" customFormat="1" hidden="1" x14ac:dyDescent="0.25"/>
    <row r="132" s="24" customFormat="1" hidden="1" x14ac:dyDescent="0.25"/>
    <row r="133" s="24" customFormat="1" hidden="1" x14ac:dyDescent="0.25"/>
    <row r="134" s="24" customFormat="1" hidden="1" x14ac:dyDescent="0.25"/>
    <row r="135" s="24" customFormat="1" hidden="1" x14ac:dyDescent="0.25"/>
    <row r="136" s="24" customFormat="1" hidden="1" x14ac:dyDescent="0.25"/>
    <row r="137" s="24" customFormat="1" hidden="1" x14ac:dyDescent="0.25"/>
    <row r="138" s="24" customFormat="1" hidden="1" x14ac:dyDescent="0.25"/>
    <row r="139" s="24" customFormat="1" hidden="1" x14ac:dyDescent="0.25"/>
    <row r="140" s="24" customFormat="1" x14ac:dyDescent="0.25"/>
    <row r="141" s="24" customFormat="1" x14ac:dyDescent="0.25"/>
    <row r="142" s="24" customFormat="1" x14ac:dyDescent="0.25"/>
    <row r="143" s="24" customFormat="1" x14ac:dyDescent="0.25"/>
    <row r="144" s="24" customFormat="1" x14ac:dyDescent="0.25"/>
    <row r="145" s="24" customFormat="1" x14ac:dyDescent="0.25"/>
    <row r="146" s="24" customFormat="1" x14ac:dyDescent="0.25"/>
    <row r="147" s="24" customFormat="1" x14ac:dyDescent="0.25"/>
    <row r="148" s="24" customFormat="1" x14ac:dyDescent="0.25"/>
    <row r="149" s="24" customFormat="1" x14ac:dyDescent="0.25"/>
    <row r="150" s="24" customFormat="1" x14ac:dyDescent="0.25"/>
    <row r="151" s="24" customFormat="1" x14ac:dyDescent="0.25"/>
    <row r="152" s="24" customFormat="1" x14ac:dyDescent="0.25"/>
    <row r="153" s="24" customFormat="1" x14ac:dyDescent="0.25"/>
    <row r="154" s="24" customFormat="1" x14ac:dyDescent="0.25"/>
    <row r="155" s="24" customFormat="1" x14ac:dyDescent="0.25"/>
    <row r="156" s="24" customFormat="1" x14ac:dyDescent="0.25"/>
    <row r="157" s="24" customFormat="1" x14ac:dyDescent="0.25"/>
    <row r="158" s="24" customFormat="1" x14ac:dyDescent="0.25"/>
    <row r="159" s="24" customFormat="1" x14ac:dyDescent="0.25"/>
    <row r="160" s="24" customFormat="1" x14ac:dyDescent="0.25"/>
    <row r="161" s="24" customFormat="1" x14ac:dyDescent="0.25"/>
    <row r="162" s="24" customFormat="1" x14ac:dyDescent="0.25"/>
    <row r="163" s="24" customFormat="1" x14ac:dyDescent="0.25"/>
    <row r="164" s="24" customFormat="1" x14ac:dyDescent="0.25"/>
    <row r="165" s="24" customFormat="1" x14ac:dyDescent="0.25"/>
    <row r="166" s="24" customFormat="1" x14ac:dyDescent="0.25"/>
    <row r="167" s="24" customFormat="1" x14ac:dyDescent="0.25"/>
    <row r="168" s="24" customFormat="1" x14ac:dyDescent="0.25"/>
    <row r="169" s="24" customFormat="1" x14ac:dyDescent="0.25"/>
    <row r="170" s="24" customFormat="1" x14ac:dyDescent="0.25"/>
    <row r="171" s="24" customFormat="1" x14ac:dyDescent="0.25"/>
    <row r="172" s="24" customFormat="1" x14ac:dyDescent="0.25"/>
    <row r="173" s="24" customFormat="1" x14ac:dyDescent="0.25"/>
    <row r="174" s="24" customFormat="1" x14ac:dyDescent="0.25"/>
    <row r="175" s="24" customFormat="1" x14ac:dyDescent="0.25"/>
    <row r="176" s="24" customFormat="1" x14ac:dyDescent="0.25"/>
    <row r="177" s="24" customFormat="1" x14ac:dyDescent="0.25"/>
    <row r="178" s="24" customFormat="1" x14ac:dyDescent="0.25"/>
    <row r="179" s="24" customFormat="1" x14ac:dyDescent="0.25"/>
    <row r="180" s="24" customFormat="1" x14ac:dyDescent="0.25"/>
    <row r="181" s="24" customFormat="1" x14ac:dyDescent="0.25"/>
    <row r="182" s="24" customFormat="1" x14ac:dyDescent="0.25"/>
    <row r="183" s="24" customFormat="1" x14ac:dyDescent="0.25"/>
    <row r="184" s="24" customFormat="1" x14ac:dyDescent="0.25"/>
    <row r="185" s="24" customFormat="1" x14ac:dyDescent="0.25"/>
    <row r="186" s="24" customFormat="1" x14ac:dyDescent="0.25"/>
    <row r="187" s="24" customFormat="1" x14ac:dyDescent="0.25"/>
    <row r="188" s="24" customFormat="1" x14ac:dyDescent="0.25"/>
    <row r="189" s="24" customFormat="1" x14ac:dyDescent="0.25"/>
    <row r="190" s="24" customFormat="1" x14ac:dyDescent="0.25"/>
    <row r="191" s="24" customFormat="1" x14ac:dyDescent="0.25"/>
    <row r="192" s="24" customFormat="1" x14ac:dyDescent="0.25"/>
    <row r="193" s="24" customFormat="1" x14ac:dyDescent="0.25"/>
    <row r="194" s="24" customFormat="1" x14ac:dyDescent="0.25"/>
    <row r="195" s="24" customFormat="1" x14ac:dyDescent="0.25"/>
    <row r="196" s="24" customFormat="1" x14ac:dyDescent="0.25"/>
    <row r="197" s="24" customFormat="1" x14ac:dyDescent="0.25"/>
    <row r="198" s="24" customFormat="1" x14ac:dyDescent="0.25"/>
    <row r="199" s="24" customFormat="1" x14ac:dyDescent="0.25"/>
    <row r="200" s="24" customFormat="1" x14ac:dyDescent="0.25"/>
    <row r="201" s="24" customFormat="1" x14ac:dyDescent="0.25"/>
    <row r="202" s="24" customFormat="1" x14ac:dyDescent="0.25"/>
    <row r="203" s="24" customFormat="1" x14ac:dyDescent="0.25"/>
    <row r="204" s="24" customFormat="1" x14ac:dyDescent="0.25"/>
    <row r="205" s="24" customFormat="1" x14ac:dyDescent="0.25"/>
    <row r="206" s="24" customFormat="1" x14ac:dyDescent="0.25"/>
    <row r="207" s="24" customFormat="1" x14ac:dyDescent="0.25"/>
    <row r="208" s="24" customFormat="1" x14ac:dyDescent="0.25"/>
    <row r="209" s="24" customFormat="1" x14ac:dyDescent="0.25"/>
    <row r="210" s="24" customFormat="1" x14ac:dyDescent="0.25"/>
    <row r="211" s="24" customFormat="1" x14ac:dyDescent="0.25"/>
    <row r="212" s="24" customFormat="1" x14ac:dyDescent="0.25"/>
    <row r="213" s="24" customFormat="1" x14ac:dyDescent="0.25"/>
    <row r="214" s="24" customFormat="1" x14ac:dyDescent="0.25"/>
    <row r="215" s="24" customFormat="1" x14ac:dyDescent="0.25"/>
    <row r="216" s="24" customFormat="1" x14ac:dyDescent="0.25"/>
    <row r="217" s="24" customFormat="1" x14ac:dyDescent="0.25"/>
    <row r="218" s="24" customFormat="1" x14ac:dyDescent="0.25"/>
    <row r="219" s="24" customFormat="1" x14ac:dyDescent="0.25"/>
    <row r="220" s="24" customFormat="1" x14ac:dyDescent="0.25"/>
    <row r="221" s="24" customFormat="1" x14ac:dyDescent="0.25"/>
    <row r="222" s="24" customFormat="1" x14ac:dyDescent="0.25"/>
    <row r="223" s="24" customFormat="1" x14ac:dyDescent="0.25"/>
    <row r="224" s="24" customFormat="1" x14ac:dyDescent="0.25"/>
    <row r="225" s="24" customFormat="1" x14ac:dyDescent="0.25"/>
    <row r="226" s="24" customFormat="1" x14ac:dyDescent="0.25"/>
    <row r="227" s="24" customFormat="1" x14ac:dyDescent="0.25"/>
    <row r="228" s="24" customFormat="1" x14ac:dyDescent="0.25"/>
    <row r="229" s="24" customFormat="1" x14ac:dyDescent="0.25"/>
    <row r="230" s="24" customFormat="1" x14ac:dyDescent="0.25"/>
    <row r="231" s="24" customFormat="1" x14ac:dyDescent="0.25"/>
    <row r="232" s="24" customFormat="1" x14ac:dyDescent="0.25"/>
    <row r="233" s="24" customFormat="1" x14ac:dyDescent="0.25"/>
    <row r="234" s="24" customFormat="1" x14ac:dyDescent="0.25"/>
    <row r="235" s="24" customFormat="1" x14ac:dyDescent="0.25"/>
    <row r="236" s="24" customFormat="1" x14ac:dyDescent="0.25"/>
    <row r="237" s="24" customFormat="1" x14ac:dyDescent="0.25"/>
    <row r="238" s="24" customFormat="1" x14ac:dyDescent="0.25"/>
    <row r="239" s="24" customFormat="1" x14ac:dyDescent="0.25"/>
    <row r="240" s="24" customFormat="1" x14ac:dyDescent="0.25"/>
    <row r="241" s="24" customFormat="1" x14ac:dyDescent="0.25"/>
    <row r="242" s="24" customFormat="1" x14ac:dyDescent="0.25"/>
    <row r="243" s="24" customFormat="1" x14ac:dyDescent="0.25"/>
    <row r="244" s="24" customFormat="1" x14ac:dyDescent="0.25"/>
    <row r="245" s="24" customFormat="1" x14ac:dyDescent="0.25"/>
    <row r="246" s="24" customFormat="1" x14ac:dyDescent="0.25"/>
    <row r="247" s="24" customFormat="1" x14ac:dyDescent="0.25"/>
    <row r="248" s="24" customFormat="1" x14ac:dyDescent="0.25"/>
    <row r="249" s="24" customFormat="1" x14ac:dyDescent="0.25"/>
    <row r="250" s="24" customFormat="1" x14ac:dyDescent="0.25"/>
    <row r="251" s="24" customFormat="1" x14ac:dyDescent="0.25"/>
    <row r="252" s="24" customFormat="1" x14ac:dyDescent="0.25"/>
    <row r="253" s="24" customFormat="1" x14ac:dyDescent="0.25"/>
    <row r="254" s="24" customFormat="1" x14ac:dyDescent="0.25"/>
    <row r="255" s="24" customFormat="1" x14ac:dyDescent="0.25"/>
    <row r="256" s="24" customFormat="1" x14ac:dyDescent="0.25"/>
    <row r="257" spans="3:9" s="24" customFormat="1" x14ac:dyDescent="0.25"/>
    <row r="258" spans="3:9" s="24" customFormat="1" x14ac:dyDescent="0.25"/>
    <row r="259" spans="3:9" s="24" customFormat="1" x14ac:dyDescent="0.25"/>
    <row r="260" spans="3:9" s="24" customFormat="1" x14ac:dyDescent="0.25">
      <c r="C260" s="24" t="s">
        <v>18</v>
      </c>
      <c r="F260" s="28">
        <f>H28</f>
        <v>0</v>
      </c>
      <c r="H260" s="24" t="s">
        <v>15</v>
      </c>
      <c r="I260" s="27">
        <f>H29</f>
        <v>0</v>
      </c>
    </row>
    <row r="261" spans="3:9" s="24" customFormat="1" x14ac:dyDescent="0.25">
      <c r="C261" s="24" t="s">
        <v>19</v>
      </c>
      <c r="F261" s="28">
        <f>1-F260</f>
        <v>1</v>
      </c>
    </row>
    <row r="262" spans="3:9" s="24" customFormat="1" x14ac:dyDescent="0.25"/>
    <row r="263" spans="3:9" s="24" customFormat="1" x14ac:dyDescent="0.25"/>
    <row r="264" spans="3:9" s="24" customFormat="1" x14ac:dyDescent="0.25"/>
    <row r="265" spans="3:9" s="24" customFormat="1" x14ac:dyDescent="0.25"/>
    <row r="266" spans="3:9" s="24" customFormat="1" x14ac:dyDescent="0.25"/>
    <row r="267" spans="3:9" s="24" customFormat="1" x14ac:dyDescent="0.25"/>
    <row r="268" spans="3:9" s="24" customFormat="1" x14ac:dyDescent="0.25"/>
    <row r="269" spans="3:9" s="24" customFormat="1" x14ac:dyDescent="0.25"/>
    <row r="270" spans="3:9" s="24" customFormat="1" x14ac:dyDescent="0.25"/>
    <row r="271" spans="3:9" s="24" customFormat="1" x14ac:dyDescent="0.25"/>
    <row r="272" spans="3:9" s="24" customFormat="1" x14ac:dyDescent="0.25"/>
    <row r="273" s="24" customFormat="1" x14ac:dyDescent="0.25"/>
    <row r="274" s="24" customFormat="1" x14ac:dyDescent="0.25"/>
    <row r="275" s="24" customFormat="1" x14ac:dyDescent="0.25"/>
    <row r="276" s="24" customFormat="1" x14ac:dyDescent="0.25"/>
    <row r="277" s="24" customFormat="1" x14ac:dyDescent="0.25"/>
    <row r="278" s="24" customFormat="1" x14ac:dyDescent="0.25"/>
    <row r="279" s="24" customFormat="1" x14ac:dyDescent="0.25"/>
    <row r="280" s="24" customFormat="1" x14ac:dyDescent="0.25"/>
    <row r="281" s="24" customFormat="1" x14ac:dyDescent="0.25"/>
    <row r="282" s="24" customFormat="1" x14ac:dyDescent="0.25"/>
    <row r="283" s="24" customFormat="1" x14ac:dyDescent="0.25"/>
    <row r="284" s="24" customFormat="1" x14ac:dyDescent="0.25"/>
    <row r="285" s="24" customFormat="1" x14ac:dyDescent="0.25"/>
    <row r="286" s="24" customFormat="1" x14ac:dyDescent="0.25"/>
    <row r="287" s="24" customFormat="1" x14ac:dyDescent="0.25"/>
    <row r="288" s="24" customFormat="1" x14ac:dyDescent="0.25"/>
    <row r="289" s="24" customFormat="1" x14ac:dyDescent="0.25"/>
    <row r="290" s="24" customFormat="1" x14ac:dyDescent="0.25"/>
    <row r="291" s="24" customFormat="1" x14ac:dyDescent="0.25"/>
    <row r="292" s="24" customFormat="1" x14ac:dyDescent="0.25"/>
    <row r="293" s="24" customFormat="1" x14ac:dyDescent="0.25"/>
    <row r="294" s="24" customFormat="1" x14ac:dyDescent="0.25"/>
    <row r="295" s="24" customFormat="1" x14ac:dyDescent="0.25"/>
    <row r="296" s="24" customFormat="1" x14ac:dyDescent="0.25"/>
    <row r="297" s="24" customFormat="1" x14ac:dyDescent="0.25"/>
    <row r="298" s="24" customFormat="1" x14ac:dyDescent="0.25"/>
    <row r="299" s="24" customFormat="1" x14ac:dyDescent="0.25"/>
    <row r="300" s="24" customFormat="1" x14ac:dyDescent="0.25"/>
    <row r="301" s="24" customFormat="1" x14ac:dyDescent="0.25"/>
    <row r="302" s="24" customFormat="1" x14ac:dyDescent="0.25"/>
    <row r="303" s="24" customFormat="1" x14ac:dyDescent="0.25"/>
    <row r="304" s="24" customFormat="1" x14ac:dyDescent="0.25"/>
    <row r="305" s="24" customFormat="1" x14ac:dyDescent="0.25"/>
  </sheetData>
  <sheetProtection algorithmName="SHA-512" hashValue="LX3QPd/EcJdgH9lQs9baIqZWpjF0zLLWLo8WesOrPbjVzziJ4OcEftKUgocPgsOLaMuPyKxiSaz7CBga7iolKA==" saltValue="fmYKIelGTi3lOefpESuBAw==" spinCount="100000" sheet="1" objects="1" scenarios="1" selectLockedCells="1"/>
  <dataValidations count="3">
    <dataValidation type="decimal" allowBlank="1" showInputMessage="1" showErrorMessage="1" sqref="K16:K18">
      <formula1>0</formula1>
      <formula2>100</formula2>
    </dataValidation>
    <dataValidation type="decimal" allowBlank="1" showInputMessage="1" showErrorMessage="1" sqref="N16:N20">
      <formula1>0</formula1>
      <formula2>20</formula2>
    </dataValidation>
    <dataValidation type="decimal" allowBlank="1" showInputMessage="1" showErrorMessage="1" sqref="N1:N8 E1:E16 E18:E23 B1:B9 H1:H7 K1:K6 B16:B25 H16:H23">
      <formula1>0</formula1>
      <formula2>10</formula2>
    </dataValidation>
  </dataValidations>
  <pageMargins left="0" right="0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RS</cp:lastModifiedBy>
  <cp:lastPrinted>2016-11-28T22:00:25Z</cp:lastPrinted>
  <dcterms:created xsi:type="dcterms:W3CDTF">2016-11-27T22:13:30Z</dcterms:created>
  <dcterms:modified xsi:type="dcterms:W3CDTF">2016-12-05T20:44:14Z</dcterms:modified>
</cp:coreProperties>
</file>